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<sst xmlns="http://schemas.openxmlformats.org/spreadsheetml/2006/main" count="191" uniqueCount="190">
  <si>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</si>
  <si>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</si>
  <si>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</si>
  <si>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</si>
  <si>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</si>
  <si>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</si>
  <si>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</si>
  <si>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</si>
  <si>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</si>
  <si>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</si>
  <si>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</si>
  <si>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</si>
  <si>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</si>
  <si>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</si>
  <si>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</si>
  <si>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</si>
  <si>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</si>
  <si>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</si>
  <si>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</si>
  <si>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</si>
  <si>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</si>
  <si>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</si>
  <si>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</si>
  <si>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</si>
  <si>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</si>
  <si>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</si>
  <si>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</si>
  <si>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</si>
  <si>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</si>
  <si>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</si>
  <si>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</si>
  <si>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</si>
  <si>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</si>
  <si>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</si>
  <si>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</si>
  <si>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</si>
  <si>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</si>
  <si>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</si>
  <si>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</si>
  <si>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</si>
  <si>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</si>
  <si>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</si>
  <si>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</si>
  <si>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</si>
  <si>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</si>
  <si>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</si>
  <si>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</si>
  <si>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</si>
  <si>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</si>
  <si>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</si>
  <si>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</si>
  <si>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</si>
  <si>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</si>
  <si>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</si>
  <si>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</si>
  <si>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</si>
  <si>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</si>
  <si>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 xml:space="preserve"> 000 1 16 03000 00 0000 140</t>
  </si>
  <si>
    <t>000 1 16 03010 01 0000 140</t>
  </si>
  <si>
    <t>000 1 16 28000 01 0000 140</t>
  </si>
  <si>
    <t xml:space="preserve"> 000 1 16 90000 00 0000 140</t>
  </si>
  <si>
    <t xml:space="preserve"> 000 1 16 90040 04 0000 140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</si>
  <si>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</si>
  <si>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</si>
  <si>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</si>
  <si>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</si>
  <si>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</si>
  <si>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</si>
  <si>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</si>
  <si>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</si>
  <si>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</si>
  <si>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</si>
  <si>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</si>
  <si>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</si>
  <si>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</si>
  <si>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</si>
  <si>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</si>
  <si>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</si>
  <si>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</si>
  <si>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</si>
  <si>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</si>
  <si>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</si>
  <si>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</si>
  <si>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предусморенные статьей 20.25 Кодекса Российской Федерации об административных правонарушениях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</si>
  <si>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</si>
  <si>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</si>
  <si>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</si>
  <si>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</si>
  <si>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</si>
  <si>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</si>
  <si>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</si>
  <si>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</si>
  <si>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</si>
  <si>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000 1 16 25060 01 0000 140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</si>
  <si>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</si>
  <si>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</si>
  <si>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</si>
  <si>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</si>
  <si>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</si>
  <si>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</si>
  <si>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</si>
  <si>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</si>
  <si>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</si>
  <si>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000 1 16 03030 01 0000 140</t>
  </si>
  <si>
    <t>000 1 16 06000 01 0000 140</t>
  </si>
  <si>
    <t>Денежные взыскания (штрафы) за административные  правонарушения в области налогов и сборов, предусмотренные 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</si>
  <si>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</si>
  <si>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</si>
  <si>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</si>
  <si>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040 1 14 06000 00 0000 430</t>
  </si>
  <si>
    <t>040 1 14 06012 04 0000 430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</si>
  <si>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</si>
  <si>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</si>
  <si>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</si>
  <si>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</si>
  <si>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</si>
  <si>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</si>
  <si>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</si>
  <si>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</si>
  <si>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Денежные взыскания (штрафы) за нарушение земельного законодательства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</si>
  <si>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</si>
  <si>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</si>
  <si>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</si>
  <si>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</si>
  <si>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</si>
  <si>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</si>
  <si>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</si>
  <si>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</si>
  <si>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000 1 16 30030 01 0000 140</t>
  </si>
  <si>
    <t>Прочие денежные взыскания (штрафы) за  правонарушения в области дорожного движения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</si>
  <si>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</si>
  <si>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</si>
  <si>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</si>
  <si>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</si>
  <si>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</si>
  <si>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</si>
  <si>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</si>
  <si>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</si>
  <si>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</si>
  <si>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</si>
  <si>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</si>
  <si>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</si>
  <si>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</si>
  <si>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</si>
  <si>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</si>
  <si>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</si>
  <si>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</si>
  <si>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</si>
  <si>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</si>
  <si>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</si>
  <si>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</si>
  <si>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</si>
  <si>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</si>
  <si>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</si>
  <si>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</si>
  <si>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</si>
  <si>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</si>
  <si>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</si>
  <si>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</si>
  <si>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</si>
  <si>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</si>
  <si>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000 2 02 35135 04 0000 151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</si>
  <si>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</si>
  <si>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</si>
  <si>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</si>
  <si>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</si>
  <si>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</si>
  <si>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</si>
  <si>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</si>
  <si>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</si>
  <si>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</si>
  <si>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</si>
  <si>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</si>
  <si>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</si>
  <si>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города Мегиона</t>
  </si>
  <si>
    <t>Наименование кода классификации доходов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</si>
  <si>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</si>
  <si>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</si>
  <si>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</si>
  <si>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</si>
  <si>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000 2 02 25519 04 0000 151</t>
  </si>
  <si>
    <t>Субсидия бюджетам городских округов на поддержку отрасли культуры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</si>
  <si>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</si>
  <si>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</si>
  <si>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</si>
  <si>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Прогнозируемый общий объем доходов бюджета городского округа город Мегион  на  плановый период 2019 и 2020 годов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</si>
  <si>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</si>
  <si>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</si>
  <si>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</si>
  <si>
    <r>
      <t xml:space="preserve">                                                                                                                от "</t>
    </r>
    <r>
      <rPr>
        <u val="single"/>
        <sz val="12"/>
        <rFont val="Times New Roman"/>
        <family val="1"/>
      </rPr>
      <t>27</t>
    </r>
    <r>
      <rPr>
        <sz val="12"/>
        <rFont val="Times New Roman"/>
        <family val="1"/>
      </rPr>
      <t>" ___</t>
    </r>
    <r>
      <rPr>
        <u val="single"/>
        <sz val="12"/>
        <rFont val="Times New Roman"/>
        <family val="1"/>
      </rPr>
      <t>11</t>
    </r>
    <r>
      <rPr>
        <sz val="12"/>
        <rFont val="Times New Roman"/>
        <family val="1"/>
      </rPr>
      <t>____ 2017 №</t>
    </r>
    <r>
      <rPr>
        <u val="single"/>
        <sz val="12"/>
        <rFont val="Times New Roman"/>
        <family val="1"/>
      </rPr>
      <t>237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</si>
</sst>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0" borderId="12" xfId="53" applyFont="1" applyBorder="1" applyAlignment="1">
      <alignment horizontal="center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5.875" style="21" customWidth="1"/>
    <col min="5" max="16384" width="9.125" style="1" customWidth="1"/>
  </cols>
  <sheetData>
    <row r="1" spans="2:3" ht="15.75">
      <c r="B1" s="40" t="s">
        <v>172</v>
      </c>
      <c r="C1" s="41"/>
    </row>
    <row r="2" spans="2:3" ht="15.75">
      <c r="B2" s="40" t="s">
        <v>173</v>
      </c>
      <c r="C2" s="41"/>
    </row>
    <row r="3" spans="2:3" ht="15.75">
      <c r="B3" s="40" t="s">
        <v>174</v>
      </c>
      <c r="C3" s="41"/>
    </row>
    <row r="4" spans="2:3" ht="15.75">
      <c r="B4" s="42" t="s">
        <v>189</v>
      </c>
      <c r="C4" s="42"/>
    </row>
    <row r="6" spans="1:9" ht="35.25" customHeight="1">
      <c r="A6" s="59" t="s">
        <v>185</v>
      </c>
      <c r="B6" s="59"/>
      <c r="C6" s="59"/>
      <c r="I6" s="19"/>
    </row>
    <row r="7" spans="1:9" ht="15.75" customHeight="1">
      <c r="A7" s="39"/>
      <c r="B7" s="39"/>
      <c r="C7" s="39"/>
      <c r="I7" s="19"/>
    </row>
    <row r="8" spans="1:4" ht="18.75">
      <c r="A8" s="2"/>
      <c r="B8" s="2"/>
      <c r="D8" s="43" t="s">
        <v>171</v>
      </c>
    </row>
    <row r="9" spans="1:4" ht="15">
      <c r="A9" s="60" t="s">
        <v>68</v>
      </c>
      <c r="B9" s="62" t="s">
        <v>175</v>
      </c>
      <c r="C9" s="12" t="s">
        <v>0</v>
      </c>
      <c r="D9" s="12" t="s">
        <v>0</v>
      </c>
    </row>
    <row r="10" spans="1:6" ht="53.25" customHeight="1">
      <c r="A10" s="61"/>
      <c r="B10" s="62"/>
      <c r="C10" s="12">
        <v>2019</v>
      </c>
      <c r="D10" s="12">
        <v>2020</v>
      </c>
      <c r="F10" s="20"/>
    </row>
    <row r="11" spans="1:4" ht="12.75">
      <c r="A11" s="3">
        <v>1</v>
      </c>
      <c r="B11" s="3">
        <v>2</v>
      </c>
      <c r="C11" s="3">
        <v>3</v>
      </c>
      <c r="D11" s="3">
        <v>4</v>
      </c>
    </row>
    <row r="12" spans="1:4" ht="15.75" customHeight="1">
      <c r="A12" s="4" t="s">
        <v>27</v>
      </c>
      <c r="B12" s="44" t="s">
        <v>81</v>
      </c>
      <c r="C12" s="31">
        <f>C13+C37</f>
        <v>1267163.2</v>
      </c>
      <c r="D12" s="31">
        <f>D13+D37</f>
        <v>1282413.6</v>
      </c>
    </row>
    <row r="13" spans="1:4" ht="15.75" customHeight="1">
      <c r="A13" s="4"/>
      <c r="B13" s="44" t="s">
        <v>130</v>
      </c>
      <c r="C13" s="31">
        <f>C14+C20+C22+C29+C33</f>
        <v>984956.9</v>
      </c>
      <c r="D13" s="31">
        <f>D14+D20+D22+D29+D33</f>
        <v>1002306</v>
      </c>
    </row>
    <row r="14" spans="1:4" ht="15">
      <c r="A14" s="9" t="s">
        <v>28</v>
      </c>
      <c r="B14" s="45" t="s">
        <v>1</v>
      </c>
      <c r="C14" s="32">
        <f>C15</f>
        <v>769444.7999999999</v>
      </c>
      <c r="D14" s="32">
        <f>D15</f>
        <v>783496.4</v>
      </c>
    </row>
    <row r="15" spans="1:4" ht="15">
      <c r="A15" s="5" t="s">
        <v>29</v>
      </c>
      <c r="B15" s="6" t="s">
        <v>188</v>
      </c>
      <c r="C15" s="18">
        <f>C16+C17+C18+C19</f>
        <v>769444.7999999999</v>
      </c>
      <c r="D15" s="18">
        <f>D16+D17+D18+D19</f>
        <v>783496.4</v>
      </c>
    </row>
    <row r="16" spans="1:4" ht="75">
      <c r="A16" s="5" t="s">
        <v>30</v>
      </c>
      <c r="B16" s="6" t="s">
        <v>115</v>
      </c>
      <c r="C16" s="33">
        <v>760982.1</v>
      </c>
      <c r="D16" s="33">
        <v>774796.9</v>
      </c>
    </row>
    <row r="17" spans="1:4" ht="105">
      <c r="A17" s="5" t="s">
        <v>31</v>
      </c>
      <c r="B17" s="6" t="s">
        <v>116</v>
      </c>
      <c r="C17" s="33">
        <v>3078</v>
      </c>
      <c r="D17" s="33">
        <v>3134</v>
      </c>
    </row>
    <row r="18" spans="1:4" ht="44.25" customHeight="1">
      <c r="A18" s="5" t="s">
        <v>32</v>
      </c>
      <c r="B18" s="6" t="s">
        <v>80</v>
      </c>
      <c r="C18" s="33">
        <v>1540</v>
      </c>
      <c r="D18" s="33">
        <v>1567</v>
      </c>
    </row>
    <row r="19" spans="1:4" ht="76.5" customHeight="1">
      <c r="A19" s="5" t="s">
        <v>33</v>
      </c>
      <c r="B19" s="6" t="s">
        <v>117</v>
      </c>
      <c r="C19" s="18">
        <v>3844.7</v>
      </c>
      <c r="D19" s="18">
        <v>3998.5</v>
      </c>
    </row>
    <row r="20" spans="1:4" ht="36" customHeight="1">
      <c r="A20" s="9" t="s">
        <v>96</v>
      </c>
      <c r="B20" s="45" t="s">
        <v>84</v>
      </c>
      <c r="C20" s="37">
        <f>C21</f>
        <v>12105.4</v>
      </c>
      <c r="D20" s="37">
        <f>D21</f>
        <v>12344.1</v>
      </c>
    </row>
    <row r="21" spans="1:4" s="14" customFormat="1" ht="30">
      <c r="A21" s="13" t="s">
        <v>94</v>
      </c>
      <c r="B21" s="46" t="s">
        <v>95</v>
      </c>
      <c r="C21" s="38">
        <v>12105.4</v>
      </c>
      <c r="D21" s="38">
        <v>12344.1</v>
      </c>
    </row>
    <row r="22" spans="1:4" ht="15">
      <c r="A22" s="9" t="s">
        <v>34</v>
      </c>
      <c r="B22" s="45" t="s">
        <v>8</v>
      </c>
      <c r="C22" s="37">
        <f>C23+C26+C27+C28</f>
        <v>142582.9</v>
      </c>
      <c r="D22" s="37">
        <f>D23+D26+D27+D28</f>
        <v>144930.19999999998</v>
      </c>
    </row>
    <row r="23" spans="1:4" ht="30">
      <c r="A23" s="5" t="s">
        <v>76</v>
      </c>
      <c r="B23" s="47" t="s">
        <v>14</v>
      </c>
      <c r="C23" s="35">
        <f>C24+C25</f>
        <v>93940</v>
      </c>
      <c r="D23" s="35">
        <f>D24+D25</f>
        <v>96110.8</v>
      </c>
    </row>
    <row r="24" spans="1:4" ht="30">
      <c r="A24" s="5" t="s">
        <v>35</v>
      </c>
      <c r="B24" s="47" t="s">
        <v>22</v>
      </c>
      <c r="C24" s="35">
        <v>78540</v>
      </c>
      <c r="D24" s="35">
        <v>80110.8</v>
      </c>
    </row>
    <row r="25" spans="1:4" ht="45">
      <c r="A25" s="5" t="s">
        <v>36</v>
      </c>
      <c r="B25" s="47" t="s">
        <v>23</v>
      </c>
      <c r="C25" s="35">
        <v>15400</v>
      </c>
      <c r="D25" s="35">
        <v>16000</v>
      </c>
    </row>
    <row r="26" spans="1:4" ht="30">
      <c r="A26" s="5" t="s">
        <v>37</v>
      </c>
      <c r="B26" s="47" t="s">
        <v>15</v>
      </c>
      <c r="C26" s="35">
        <v>40000</v>
      </c>
      <c r="D26" s="35">
        <v>40000</v>
      </c>
    </row>
    <row r="27" spans="1:4" ht="15">
      <c r="A27" s="5" t="s">
        <v>63</v>
      </c>
      <c r="B27" s="47" t="s">
        <v>64</v>
      </c>
      <c r="C27" s="35">
        <v>70</v>
      </c>
      <c r="D27" s="35">
        <v>75</v>
      </c>
    </row>
    <row r="28" spans="1:4" ht="30">
      <c r="A28" s="5" t="s">
        <v>85</v>
      </c>
      <c r="B28" s="47" t="s">
        <v>86</v>
      </c>
      <c r="C28" s="35">
        <v>8572.9</v>
      </c>
      <c r="D28" s="35">
        <v>8744.4</v>
      </c>
    </row>
    <row r="29" spans="1:4" ht="15">
      <c r="A29" s="10" t="s">
        <v>38</v>
      </c>
      <c r="B29" s="48" t="s">
        <v>2</v>
      </c>
      <c r="C29" s="32">
        <f>C30+C32</f>
        <v>51796</v>
      </c>
      <c r="D29" s="32">
        <f>D30+D32</f>
        <v>52307.5</v>
      </c>
    </row>
    <row r="30" spans="1:4" ht="15">
      <c r="A30" s="7" t="s">
        <v>39</v>
      </c>
      <c r="B30" s="6" t="s">
        <v>16</v>
      </c>
      <c r="C30" s="18">
        <f>C31</f>
        <v>14076</v>
      </c>
      <c r="D30" s="18">
        <f>D31</f>
        <v>14357.5</v>
      </c>
    </row>
    <row r="31" spans="1:4" ht="45">
      <c r="A31" s="5" t="s">
        <v>40</v>
      </c>
      <c r="B31" s="6" t="s">
        <v>17</v>
      </c>
      <c r="C31" s="18">
        <v>14076</v>
      </c>
      <c r="D31" s="18">
        <v>14357.5</v>
      </c>
    </row>
    <row r="32" spans="1:4" ht="15">
      <c r="A32" s="5" t="s">
        <v>41</v>
      </c>
      <c r="B32" s="6" t="s">
        <v>18</v>
      </c>
      <c r="C32" s="18">
        <v>37720</v>
      </c>
      <c r="D32" s="18">
        <v>37950</v>
      </c>
    </row>
    <row r="33" spans="1:4" ht="15">
      <c r="A33" s="10" t="s">
        <v>42</v>
      </c>
      <c r="B33" s="48" t="s">
        <v>13</v>
      </c>
      <c r="C33" s="32">
        <f>C34+C35+C36</f>
        <v>9027.8</v>
      </c>
      <c r="D33" s="32">
        <f>D34+D35+D36</f>
        <v>9227.8</v>
      </c>
    </row>
    <row r="34" spans="1:4" ht="45">
      <c r="A34" s="5" t="s">
        <v>43</v>
      </c>
      <c r="B34" s="6" t="s">
        <v>25</v>
      </c>
      <c r="C34" s="18">
        <v>9000</v>
      </c>
      <c r="D34" s="18">
        <v>9200</v>
      </c>
    </row>
    <row r="35" spans="1:4" ht="34.5" customHeight="1">
      <c r="A35" s="5" t="s">
        <v>44</v>
      </c>
      <c r="B35" s="6" t="s">
        <v>19</v>
      </c>
      <c r="C35" s="18">
        <v>15</v>
      </c>
      <c r="D35" s="18">
        <v>15</v>
      </c>
    </row>
    <row r="36" spans="1:4" ht="90">
      <c r="A36" s="5" t="s">
        <v>97</v>
      </c>
      <c r="B36" s="15" t="s">
        <v>98</v>
      </c>
      <c r="C36" s="18">
        <v>12.8</v>
      </c>
      <c r="D36" s="18">
        <v>12.8</v>
      </c>
    </row>
    <row r="37" spans="1:4" ht="15">
      <c r="A37" s="7"/>
      <c r="B37" s="23" t="s">
        <v>131</v>
      </c>
      <c r="C37" s="31">
        <f>C38+C52+C54+C63+C70</f>
        <v>282206.3</v>
      </c>
      <c r="D37" s="31">
        <f>D38+D52+D54+D63+D70</f>
        <v>280107.6</v>
      </c>
    </row>
    <row r="38" spans="1:4" ht="45">
      <c r="A38" s="9" t="s">
        <v>45</v>
      </c>
      <c r="B38" s="48" t="s">
        <v>3</v>
      </c>
      <c r="C38" s="32">
        <f>C39+C41+C50</f>
        <v>222309</v>
      </c>
      <c r="D38" s="32">
        <f>D39+D41+D50</f>
        <v>222309</v>
      </c>
    </row>
    <row r="39" spans="1:4" ht="66" customHeight="1">
      <c r="A39" s="5" t="s">
        <v>163</v>
      </c>
      <c r="B39" s="16" t="s">
        <v>165</v>
      </c>
      <c r="C39" s="33">
        <f>C40</f>
        <v>206</v>
      </c>
      <c r="D39" s="33">
        <f>D40</f>
        <v>206</v>
      </c>
    </row>
    <row r="40" spans="1:4" ht="45" customHeight="1">
      <c r="A40" s="5" t="s">
        <v>164</v>
      </c>
      <c r="B40" s="49" t="s">
        <v>166</v>
      </c>
      <c r="C40" s="33">
        <v>206</v>
      </c>
      <c r="D40" s="33">
        <v>206</v>
      </c>
    </row>
    <row r="41" spans="1:4" ht="77.25" customHeight="1">
      <c r="A41" s="5" t="s">
        <v>46</v>
      </c>
      <c r="B41" s="6" t="s">
        <v>77</v>
      </c>
      <c r="C41" s="18">
        <f>C42+C44+C46+C48</f>
        <v>221287</v>
      </c>
      <c r="D41" s="18">
        <f>D42+D44+D46+D48</f>
        <v>221287</v>
      </c>
    </row>
    <row r="42" spans="1:4" ht="60">
      <c r="A42" s="5" t="s">
        <v>47</v>
      </c>
      <c r="B42" s="6" t="s">
        <v>12</v>
      </c>
      <c r="C42" s="18">
        <f>C43</f>
        <v>197675</v>
      </c>
      <c r="D42" s="18">
        <f>D43</f>
        <v>197675</v>
      </c>
    </row>
    <row r="43" spans="1:4" ht="75">
      <c r="A43" s="5" t="s">
        <v>71</v>
      </c>
      <c r="B43" s="6" t="s">
        <v>24</v>
      </c>
      <c r="C43" s="18">
        <v>197675</v>
      </c>
      <c r="D43" s="18">
        <v>197675</v>
      </c>
    </row>
    <row r="44" spans="1:4" ht="75">
      <c r="A44" s="5" t="s">
        <v>66</v>
      </c>
      <c r="B44" s="6" t="s">
        <v>69</v>
      </c>
      <c r="C44" s="18">
        <f>C45</f>
        <v>712</v>
      </c>
      <c r="D44" s="18">
        <f>D45</f>
        <v>712</v>
      </c>
    </row>
    <row r="45" spans="1:4" ht="75">
      <c r="A45" s="5" t="s">
        <v>65</v>
      </c>
      <c r="B45" s="6" t="s">
        <v>78</v>
      </c>
      <c r="C45" s="18">
        <v>712</v>
      </c>
      <c r="D45" s="18">
        <v>712</v>
      </c>
    </row>
    <row r="46" spans="1:4" ht="76.5" customHeight="1">
      <c r="A46" s="5" t="s">
        <v>48</v>
      </c>
      <c r="B46" s="6" t="s">
        <v>184</v>
      </c>
      <c r="C46" s="18">
        <f>C47</f>
        <v>348</v>
      </c>
      <c r="D46" s="18">
        <f>D47</f>
        <v>348</v>
      </c>
    </row>
    <row r="47" spans="1:4" ht="60">
      <c r="A47" s="5" t="s">
        <v>49</v>
      </c>
      <c r="B47" s="6" t="s">
        <v>70</v>
      </c>
      <c r="C47" s="18">
        <v>348</v>
      </c>
      <c r="D47" s="18">
        <v>348</v>
      </c>
    </row>
    <row r="48" spans="1:4" ht="45">
      <c r="A48" s="5" t="s">
        <v>87</v>
      </c>
      <c r="B48" s="6" t="s">
        <v>90</v>
      </c>
      <c r="C48" s="18">
        <f>C49</f>
        <v>22552</v>
      </c>
      <c r="D48" s="18">
        <f>D49</f>
        <v>22552</v>
      </c>
    </row>
    <row r="49" spans="1:4" ht="30">
      <c r="A49" s="5" t="s">
        <v>88</v>
      </c>
      <c r="B49" s="6" t="s">
        <v>89</v>
      </c>
      <c r="C49" s="18">
        <v>22552</v>
      </c>
      <c r="D49" s="18">
        <v>22552</v>
      </c>
    </row>
    <row r="50" spans="1:4" ht="78.75" customHeight="1">
      <c r="A50" s="5" t="s">
        <v>99</v>
      </c>
      <c r="B50" s="16" t="s">
        <v>101</v>
      </c>
      <c r="C50" s="18">
        <f>C51</f>
        <v>816</v>
      </c>
      <c r="D50" s="18">
        <f>D51</f>
        <v>816</v>
      </c>
    </row>
    <row r="51" spans="1:4" ht="75">
      <c r="A51" s="5" t="s">
        <v>100</v>
      </c>
      <c r="B51" s="17" t="s">
        <v>102</v>
      </c>
      <c r="C51" s="18">
        <v>816</v>
      </c>
      <c r="D51" s="18">
        <v>816</v>
      </c>
    </row>
    <row r="52" spans="1:4" ht="23.25" customHeight="1">
      <c r="A52" s="9" t="s">
        <v>50</v>
      </c>
      <c r="B52" s="48" t="s">
        <v>4</v>
      </c>
      <c r="C52" s="32">
        <f>C53</f>
        <v>8428</v>
      </c>
      <c r="D52" s="32">
        <f>D53</f>
        <v>8428</v>
      </c>
    </row>
    <row r="53" spans="1:4" ht="15">
      <c r="A53" s="5" t="s">
        <v>51</v>
      </c>
      <c r="B53" s="6" t="s">
        <v>5</v>
      </c>
      <c r="C53" s="18">
        <v>8428</v>
      </c>
      <c r="D53" s="18">
        <v>8428</v>
      </c>
    </row>
    <row r="54" spans="1:4" ht="30">
      <c r="A54" s="9" t="s">
        <v>52</v>
      </c>
      <c r="B54" s="48" t="s">
        <v>91</v>
      </c>
      <c r="C54" s="32">
        <f>C55+C60</f>
        <v>1036</v>
      </c>
      <c r="D54" s="32">
        <f>D55+D60</f>
        <v>1036</v>
      </c>
    </row>
    <row r="55" spans="1:4" ht="15">
      <c r="A55" s="5" t="s">
        <v>127</v>
      </c>
      <c r="B55" s="22" t="s">
        <v>123</v>
      </c>
      <c r="C55" s="33">
        <f>C56+C58</f>
        <v>906</v>
      </c>
      <c r="D55" s="33">
        <f>D56+D58</f>
        <v>906</v>
      </c>
    </row>
    <row r="56" spans="1:4" ht="15">
      <c r="A56" s="5" t="s">
        <v>125</v>
      </c>
      <c r="B56" s="22" t="s">
        <v>124</v>
      </c>
      <c r="C56" s="33">
        <f>C57</f>
        <v>6</v>
      </c>
      <c r="D56" s="33">
        <f>D57</f>
        <v>6</v>
      </c>
    </row>
    <row r="57" spans="1:4" ht="45">
      <c r="A57" s="5" t="s">
        <v>120</v>
      </c>
      <c r="B57" s="22" t="s">
        <v>126</v>
      </c>
      <c r="C57" s="18">
        <v>6</v>
      </c>
      <c r="D57" s="18">
        <v>6</v>
      </c>
    </row>
    <row r="58" spans="1:4" ht="15">
      <c r="A58" s="5" t="s">
        <v>167</v>
      </c>
      <c r="B58" s="22" t="s">
        <v>169</v>
      </c>
      <c r="C58" s="18">
        <f>C59</f>
        <v>900</v>
      </c>
      <c r="D58" s="18">
        <f>D59</f>
        <v>900</v>
      </c>
    </row>
    <row r="59" spans="1:4" ht="30">
      <c r="A59" s="5" t="s">
        <v>168</v>
      </c>
      <c r="B59" s="22" t="s">
        <v>170</v>
      </c>
      <c r="C59" s="18">
        <v>900</v>
      </c>
      <c r="D59" s="18">
        <v>900</v>
      </c>
    </row>
    <row r="60" spans="1:4" ht="15">
      <c r="A60" s="5" t="s">
        <v>74</v>
      </c>
      <c r="B60" s="6" t="s">
        <v>75</v>
      </c>
      <c r="C60" s="18">
        <f>C62</f>
        <v>130</v>
      </c>
      <c r="D60" s="18">
        <f>D62</f>
        <v>130</v>
      </c>
    </row>
    <row r="61" spans="1:4" ht="15">
      <c r="A61" s="5" t="s">
        <v>121</v>
      </c>
      <c r="B61" s="22" t="s">
        <v>122</v>
      </c>
      <c r="C61" s="18">
        <f>C62</f>
        <v>130</v>
      </c>
      <c r="D61" s="18">
        <f>D62</f>
        <v>130</v>
      </c>
    </row>
    <row r="62" spans="1:4" ht="15.75" customHeight="1">
      <c r="A62" s="5" t="s">
        <v>73</v>
      </c>
      <c r="B62" s="6" t="s">
        <v>72</v>
      </c>
      <c r="C62" s="18">
        <v>130</v>
      </c>
      <c r="D62" s="18">
        <v>130</v>
      </c>
    </row>
    <row r="63" spans="1:4" ht="30">
      <c r="A63" s="9" t="s">
        <v>53</v>
      </c>
      <c r="B63" s="48" t="s">
        <v>6</v>
      </c>
      <c r="C63" s="32">
        <f>C64+C66+C68</f>
        <v>42403</v>
      </c>
      <c r="D63" s="32">
        <f>D64+D66+D68</f>
        <v>37770</v>
      </c>
    </row>
    <row r="64" spans="1:4" ht="15">
      <c r="A64" s="5" t="s">
        <v>54</v>
      </c>
      <c r="B64" s="6" t="s">
        <v>9</v>
      </c>
      <c r="C64" s="18">
        <f>C65</f>
        <v>31702</v>
      </c>
      <c r="D64" s="18">
        <f>D65</f>
        <v>31702</v>
      </c>
    </row>
    <row r="65" spans="1:4" ht="30">
      <c r="A65" s="5" t="s">
        <v>55</v>
      </c>
      <c r="B65" s="6" t="s">
        <v>20</v>
      </c>
      <c r="C65" s="18">
        <v>31702</v>
      </c>
      <c r="D65" s="18">
        <v>31702</v>
      </c>
    </row>
    <row r="66" spans="1:4" ht="92.25" customHeight="1">
      <c r="A66" s="5" t="s">
        <v>118</v>
      </c>
      <c r="B66" s="50" t="s">
        <v>176</v>
      </c>
      <c r="C66" s="18">
        <f>C67</f>
        <v>45</v>
      </c>
      <c r="D66" s="18">
        <f>D67</f>
        <v>0</v>
      </c>
    </row>
    <row r="67" spans="1:4" ht="94.5" customHeight="1">
      <c r="A67" s="5" t="s">
        <v>92</v>
      </c>
      <c r="B67" s="56" t="s">
        <v>177</v>
      </c>
      <c r="C67" s="18">
        <v>45</v>
      </c>
      <c r="D67" s="18">
        <v>0</v>
      </c>
    </row>
    <row r="68" spans="1:4" ht="33.75" customHeight="1">
      <c r="A68" s="5" t="s">
        <v>109</v>
      </c>
      <c r="B68" s="6" t="s">
        <v>111</v>
      </c>
      <c r="C68" s="18">
        <f>C69</f>
        <v>10656</v>
      </c>
      <c r="D68" s="18">
        <f>D69</f>
        <v>6068</v>
      </c>
    </row>
    <row r="69" spans="1:4" ht="48" customHeight="1">
      <c r="A69" s="5" t="s">
        <v>110</v>
      </c>
      <c r="B69" s="6" t="s">
        <v>112</v>
      </c>
      <c r="C69" s="18">
        <v>10656</v>
      </c>
      <c r="D69" s="18">
        <v>6068</v>
      </c>
    </row>
    <row r="70" spans="1:4" ht="15">
      <c r="A70" s="9" t="s">
        <v>56</v>
      </c>
      <c r="B70" s="48" t="s">
        <v>7</v>
      </c>
      <c r="C70" s="32">
        <f>C71+C74+C75+C76+C77+C78+C79+C80+C81</f>
        <v>8030.3</v>
      </c>
      <c r="D70" s="32">
        <f>D71+D74+D75+D76+D77+D78+D79+D80+D81</f>
        <v>10564.6</v>
      </c>
    </row>
    <row r="71" spans="1:4" ht="30">
      <c r="A71" s="8" t="s">
        <v>57</v>
      </c>
      <c r="B71" s="6" t="s">
        <v>10</v>
      </c>
      <c r="C71" s="18">
        <f>C72+C73</f>
        <v>460</v>
      </c>
      <c r="D71" s="18">
        <f>D72+D73</f>
        <v>460</v>
      </c>
    </row>
    <row r="72" spans="1:4" ht="78" customHeight="1">
      <c r="A72" s="5" t="s">
        <v>58</v>
      </c>
      <c r="B72" s="30" t="s">
        <v>160</v>
      </c>
      <c r="C72" s="18">
        <v>400</v>
      </c>
      <c r="D72" s="18">
        <v>400</v>
      </c>
    </row>
    <row r="73" spans="1:4" ht="59.25" customHeight="1">
      <c r="A73" s="5" t="s">
        <v>103</v>
      </c>
      <c r="B73" s="6" t="s">
        <v>105</v>
      </c>
      <c r="C73" s="18">
        <v>60</v>
      </c>
      <c r="D73" s="18">
        <v>60</v>
      </c>
    </row>
    <row r="74" spans="1:4" ht="59.25" customHeight="1">
      <c r="A74" s="5" t="s">
        <v>104</v>
      </c>
      <c r="B74" s="6" t="s">
        <v>106</v>
      </c>
      <c r="C74" s="18">
        <v>60</v>
      </c>
      <c r="D74" s="18">
        <v>60</v>
      </c>
    </row>
    <row r="75" spans="1:4" ht="62.25" customHeight="1">
      <c r="A75" s="5" t="s">
        <v>107</v>
      </c>
      <c r="B75" s="56" t="s">
        <v>108</v>
      </c>
      <c r="C75" s="18">
        <v>133</v>
      </c>
      <c r="D75" s="18">
        <v>142.6</v>
      </c>
    </row>
    <row r="76" spans="1:4" ht="30">
      <c r="A76" s="5" t="s">
        <v>93</v>
      </c>
      <c r="B76" s="6" t="s">
        <v>119</v>
      </c>
      <c r="C76" s="18">
        <v>300</v>
      </c>
      <c r="D76" s="18">
        <v>300</v>
      </c>
    </row>
    <row r="77" spans="1:4" ht="48.75" customHeight="1">
      <c r="A77" s="5" t="s">
        <v>59</v>
      </c>
      <c r="B77" s="6" t="s">
        <v>79</v>
      </c>
      <c r="C77" s="18">
        <v>106</v>
      </c>
      <c r="D77" s="18">
        <v>112</v>
      </c>
    </row>
    <row r="78" spans="1:4" ht="30">
      <c r="A78" s="13" t="s">
        <v>128</v>
      </c>
      <c r="B78" s="22" t="s">
        <v>129</v>
      </c>
      <c r="C78" s="18">
        <v>350</v>
      </c>
      <c r="D78" s="18">
        <v>400</v>
      </c>
    </row>
    <row r="79" spans="1:4" s="14" customFormat="1" ht="76.5" customHeight="1">
      <c r="A79" s="13" t="s">
        <v>113</v>
      </c>
      <c r="B79" s="30" t="s">
        <v>114</v>
      </c>
      <c r="C79" s="33">
        <v>662</v>
      </c>
      <c r="D79" s="33">
        <v>692</v>
      </c>
    </row>
    <row r="80" spans="1:4" ht="60" customHeight="1">
      <c r="A80" s="5" t="s">
        <v>82</v>
      </c>
      <c r="B80" s="50" t="s">
        <v>83</v>
      </c>
      <c r="C80" s="18">
        <v>1780</v>
      </c>
      <c r="D80" s="18">
        <v>1956</v>
      </c>
    </row>
    <row r="81" spans="1:4" ht="30">
      <c r="A81" s="5" t="s">
        <v>60</v>
      </c>
      <c r="B81" s="6" t="s">
        <v>11</v>
      </c>
      <c r="C81" s="18">
        <f>C82</f>
        <v>4179.3</v>
      </c>
      <c r="D81" s="18">
        <f>D82</f>
        <v>6442</v>
      </c>
    </row>
    <row r="82" spans="1:4" ht="31.5" customHeight="1">
      <c r="A82" s="5" t="s">
        <v>61</v>
      </c>
      <c r="B82" s="6" t="s">
        <v>21</v>
      </c>
      <c r="C82" s="18">
        <v>4179.3</v>
      </c>
      <c r="D82" s="18">
        <v>6442</v>
      </c>
    </row>
    <row r="83" spans="1:4" ht="14.25" customHeight="1">
      <c r="A83" s="24" t="s">
        <v>62</v>
      </c>
      <c r="B83" s="51" t="s">
        <v>67</v>
      </c>
      <c r="C83" s="36">
        <f>SUM(C84)</f>
        <v>2206240.0999999996</v>
      </c>
      <c r="D83" s="36">
        <f>SUM(D84)</f>
        <v>2194546.8000000003</v>
      </c>
    </row>
    <row r="84" spans="1:4" ht="36" customHeight="1">
      <c r="A84" s="27" t="s">
        <v>132</v>
      </c>
      <c r="B84" s="52" t="s">
        <v>133</v>
      </c>
      <c r="C84" s="25">
        <f>SUM(C85,C88,C94,C101)</f>
        <v>2206240.0999999996</v>
      </c>
      <c r="D84" s="25">
        <f>SUM(D85,D88,D94,D101)</f>
        <v>2194546.8000000003</v>
      </c>
    </row>
    <row r="85" spans="1:4" ht="15">
      <c r="A85" s="28" t="s">
        <v>186</v>
      </c>
      <c r="B85" s="53" t="s">
        <v>187</v>
      </c>
      <c r="C85" s="26">
        <f>SUM(C86:C87)</f>
        <v>424633</v>
      </c>
      <c r="D85" s="26">
        <f>SUM(D86:D87)</f>
        <v>423747</v>
      </c>
    </row>
    <row r="86" spans="1:4" ht="30">
      <c r="A86" s="29" t="s">
        <v>147</v>
      </c>
      <c r="B86" s="15" t="s">
        <v>134</v>
      </c>
      <c r="C86" s="26">
        <v>401291.5</v>
      </c>
      <c r="D86" s="26">
        <v>400405.5</v>
      </c>
    </row>
    <row r="87" spans="1:4" ht="30">
      <c r="A87" s="29" t="s">
        <v>148</v>
      </c>
      <c r="B87" s="15" t="s">
        <v>135</v>
      </c>
      <c r="C87" s="26">
        <v>23341.5</v>
      </c>
      <c r="D87" s="26">
        <v>23341.5</v>
      </c>
    </row>
    <row r="88" spans="1:4" ht="30">
      <c r="A88" s="29" t="s">
        <v>136</v>
      </c>
      <c r="B88" s="30" t="s">
        <v>137</v>
      </c>
      <c r="C88" s="26">
        <f>SUM(C89:C93)</f>
        <v>158204</v>
      </c>
      <c r="D88" s="26">
        <f>SUM(D89:D93)</f>
        <v>163646.8</v>
      </c>
    </row>
    <row r="89" spans="1:4" ht="60">
      <c r="A89" s="29" t="s">
        <v>178</v>
      </c>
      <c r="B89" s="57" t="s">
        <v>179</v>
      </c>
      <c r="C89" s="26">
        <v>43839</v>
      </c>
      <c r="D89" s="26">
        <v>43839.1</v>
      </c>
    </row>
    <row r="90" spans="1:4" ht="30">
      <c r="A90" s="29" t="s">
        <v>149</v>
      </c>
      <c r="B90" s="15" t="s">
        <v>138</v>
      </c>
      <c r="C90" s="26">
        <v>964.8</v>
      </c>
      <c r="D90" s="26">
        <v>964.8</v>
      </c>
    </row>
    <row r="91" spans="1:4" ht="31.5" customHeight="1">
      <c r="A91" s="29" t="s">
        <v>151</v>
      </c>
      <c r="B91" s="15" t="s">
        <v>150</v>
      </c>
      <c r="C91" s="26">
        <v>0</v>
      </c>
      <c r="D91" s="26">
        <v>0</v>
      </c>
    </row>
    <row r="92" spans="1:4" ht="31.5" customHeight="1">
      <c r="A92" s="29" t="s">
        <v>180</v>
      </c>
      <c r="B92" s="15" t="s">
        <v>181</v>
      </c>
      <c r="C92" s="26">
        <v>107.6</v>
      </c>
      <c r="D92" s="26">
        <v>107.6</v>
      </c>
    </row>
    <row r="93" spans="1:4" ht="15">
      <c r="A93" s="29" t="s">
        <v>152</v>
      </c>
      <c r="B93" s="15" t="s">
        <v>139</v>
      </c>
      <c r="C93" s="26">
        <v>113292.6</v>
      </c>
      <c r="D93" s="26">
        <v>118735.3</v>
      </c>
    </row>
    <row r="94" spans="1:4" ht="15">
      <c r="A94" s="29" t="s">
        <v>140</v>
      </c>
      <c r="B94" s="54" t="s">
        <v>159</v>
      </c>
      <c r="C94" s="26">
        <f>SUM(C95:C100)</f>
        <v>1620305.8</v>
      </c>
      <c r="D94" s="26">
        <f>SUM(D95:D100)</f>
        <v>1603980.4</v>
      </c>
    </row>
    <row r="95" spans="1:4" ht="30">
      <c r="A95" s="29" t="s">
        <v>154</v>
      </c>
      <c r="B95" s="15" t="s">
        <v>142</v>
      </c>
      <c r="C95" s="26">
        <v>1542616.7</v>
      </c>
      <c r="D95" s="26">
        <v>1529715</v>
      </c>
    </row>
    <row r="96" spans="1:4" ht="75">
      <c r="A96" s="29" t="s">
        <v>156</v>
      </c>
      <c r="B96" s="15" t="s">
        <v>155</v>
      </c>
      <c r="C96" s="26">
        <v>42970</v>
      </c>
      <c r="D96" s="26">
        <v>42970</v>
      </c>
    </row>
    <row r="97" spans="1:4" ht="60">
      <c r="A97" s="29" t="s">
        <v>157</v>
      </c>
      <c r="B97" s="15" t="s">
        <v>143</v>
      </c>
      <c r="C97" s="26">
        <v>15243.2</v>
      </c>
      <c r="D97" s="26">
        <v>11855.9</v>
      </c>
    </row>
    <row r="98" spans="1:4" ht="60">
      <c r="A98" s="29" t="s">
        <v>182</v>
      </c>
      <c r="B98" s="58" t="s">
        <v>183</v>
      </c>
      <c r="C98" s="26">
        <v>4.1</v>
      </c>
      <c r="D98" s="26">
        <v>6.7</v>
      </c>
    </row>
    <row r="99" spans="1:4" ht="76.5" customHeight="1">
      <c r="A99" s="29" t="s">
        <v>161</v>
      </c>
      <c r="B99" s="15" t="s">
        <v>162</v>
      </c>
      <c r="C99" s="26">
        <v>12520.8</v>
      </c>
      <c r="D99" s="26">
        <v>12520.8</v>
      </c>
    </row>
    <row r="100" spans="1:4" ht="30">
      <c r="A100" s="29" t="s">
        <v>153</v>
      </c>
      <c r="B100" s="30" t="s">
        <v>141</v>
      </c>
      <c r="C100" s="26">
        <v>6951</v>
      </c>
      <c r="D100" s="26">
        <v>6912</v>
      </c>
    </row>
    <row r="101" spans="1:4" ht="15">
      <c r="A101" s="29" t="s">
        <v>144</v>
      </c>
      <c r="B101" s="30" t="s">
        <v>145</v>
      </c>
      <c r="C101" s="26">
        <f>SUM(C102:C102)</f>
        <v>3097.3</v>
      </c>
      <c r="D101" s="26">
        <f>SUM(D102:D102)</f>
        <v>3172.6</v>
      </c>
    </row>
    <row r="102" spans="1:4" ht="30">
      <c r="A102" s="29" t="s">
        <v>158</v>
      </c>
      <c r="B102" s="15" t="s">
        <v>146</v>
      </c>
      <c r="C102" s="26">
        <v>3097.3</v>
      </c>
      <c r="D102" s="26">
        <v>3172.6</v>
      </c>
    </row>
    <row r="103" spans="1:4" ht="14.25">
      <c r="A103" s="11"/>
      <c r="B103" s="55" t="s">
        <v>26</v>
      </c>
      <c r="C103" s="34">
        <f>SUM(C12+C83)</f>
        <v>3473403.3</v>
      </c>
      <c r="D103" s="34">
        <f>SUM(D12+D83)</f>
        <v>3476960.4000000004</v>
      </c>
    </row>
  </sheetData>
  <sheetProtection/>
  <mergeCells count="3">
    <mergeCell ref="A6:C6"/>
    <mergeCell ref="A9:A10"/>
    <mergeCell ref="B9:B10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Мишутина Юлия Александровна</cp:lastModifiedBy>
  <cp:lastPrinted>2017-10-26T04:33:11Z</cp:lastPrinted>
  <dcterms:created xsi:type="dcterms:W3CDTF">2008-08-05T09:03:05Z</dcterms:created>
  <dcterms:modified xsi:type="dcterms:W3CDTF">2017-11-27T08:39:01Z</dcterms:modified>
  <cp:category/>
  <cp:version/>
  <cp:contentType/>
  <cp:contentStatus/>
</cp:coreProperties>
</file>